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Klienter\165XX\16519\"/>
    </mc:Choice>
  </mc:AlternateContent>
  <bookViews>
    <workbookView xWindow="0" yWindow="0" windowWidth="28800" windowHeight="12300"/>
  </bookViews>
  <sheets>
    <sheet name="Resultatbudsjett - (2019)" sheetId="1" r:id="rId1"/>
  </sheets>
  <calcPr calcId="162913"/>
</workbook>
</file>

<file path=xl/calcChain.xml><?xml version="1.0" encoding="utf-8"?>
<calcChain xmlns="http://schemas.openxmlformats.org/spreadsheetml/2006/main">
  <c r="E20" i="1" l="1"/>
  <c r="E19" i="1"/>
  <c r="E22" i="1"/>
  <c r="E26" i="1" s="1"/>
  <c r="B26" i="1"/>
  <c r="E18" i="1"/>
  <c r="E12" i="1"/>
  <c r="E13" i="1" s="1"/>
  <c r="E15" i="1"/>
  <c r="E8" i="1"/>
  <c r="E7" i="1"/>
  <c r="E5" i="1"/>
  <c r="B8" i="1" l="1"/>
  <c r="B22" i="1"/>
  <c r="B13" i="1"/>
</calcChain>
</file>

<file path=xl/sharedStrings.xml><?xml version="1.0" encoding="utf-8"?>
<sst xmlns="http://schemas.openxmlformats.org/spreadsheetml/2006/main" count="22" uniqueCount="21">
  <si>
    <t>Medlemsinntekter</t>
  </si>
  <si>
    <t>Annen kontorkostnad</t>
  </si>
  <si>
    <t>Renteinntekter</t>
  </si>
  <si>
    <t>Sum inntekter</t>
  </si>
  <si>
    <t>Budsjett 2020</t>
  </si>
  <si>
    <t>Sum lønnskostnader</t>
  </si>
  <si>
    <t>Sum driftskostnader</t>
  </si>
  <si>
    <t>Styrehonorar</t>
  </si>
  <si>
    <t>Tapt arbeidsfortjeneste</t>
  </si>
  <si>
    <t>Styrehonorar medlemmer</t>
  </si>
  <si>
    <t>Inntekter Legevaktkonferansen</t>
  </si>
  <si>
    <t>Øvrige inntekter</t>
  </si>
  <si>
    <t xml:space="preserve">Reisekostnader </t>
  </si>
  <si>
    <t>Legevaktkonferansen</t>
  </si>
  <si>
    <t>Regnskap og revisjon</t>
  </si>
  <si>
    <t>Resultat</t>
  </si>
  <si>
    <t>Data</t>
  </si>
  <si>
    <t>Øvrige møter og kurs</t>
  </si>
  <si>
    <t>Bank og purregebyrer</t>
  </si>
  <si>
    <t>Norsk Legevaktforum</t>
  </si>
  <si>
    <t>Lederkonferansen ikke inkludert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</si>
</sst>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0" fontId="0" fillId="0" borderId="10" xfId="0" applyBorder="1" applyAlignment="1">
      <alignment horizontal="center"/>
    </xf>
    <xf numFmtId="166" fontId="0" fillId="0" borderId="0" xfId="1" applyNumberFormat="1" applyFont="1"/>
    <xf numFmtId="166" fontId="16" fillId="0" borderId="0" xfId="1" applyNumberFormat="1" applyFont="1"/>
    <xf numFmtId="0" fontId="0" fillId="0" borderId="11" xfId="0" applyBorder="1"/>
    <xf numFmtId="0" fontId="18" fillId="0" borderId="0" xfId="0" applyFont="1"/>
    <xf numFmtId="0" fontId="0" fillId="0" borderId="0" xfId="0" applyFont="1"/>
    <xf numFmtId="0" fontId="0" fillId="0" borderId="0" xfId="0" applyFont="1" applyBorder="1"/>
    <xf numFmtId="164" fontId="0" fillId="0" borderId="0" xfId="1" applyNumberFormat="1" applyFont="1" applyBorder="1"/>
    <xf numFmtId="166" fontId="0" fillId="0" borderId="0" xfId="1" applyNumberFormat="1" applyFont="1" applyBorder="1"/>
    <xf numFmtId="0" fontId="0" fillId="0" borderId="10" xfId="0" applyFont="1" applyBorder="1"/>
    <xf numFmtId="164" fontId="0" fillId="0" borderId="10" xfId="1" applyNumberFormat="1" applyFont="1" applyBorder="1"/>
    <xf numFmtId="166" fontId="0" fillId="0" borderId="10" xfId="1" applyNumberFormat="1" applyFont="1" applyBorder="1"/>
    <xf numFmtId="0" fontId="0" fillId="0" borderId="10" xfId="0" applyBorder="1"/>
  </cellXfs>
  <cellStyles count="43">
    <cellStyle name="20 % - uthevingsfarge 1" xfId="20" builtinId="30" customBuiltin="1"/>
    <cellStyle name="20 % - uthevingsfarge 2" xfId="24" builtinId="34" customBuiltin="1"/>
    <cellStyle name="20 % - uthevingsfarge 3" xfId="28" builtinId="38" customBuiltin="1"/>
    <cellStyle name="20 % - uthevingsfarge 4" xfId="32" builtinId="42" customBuiltin="1"/>
    <cellStyle name="20 % - uthevingsfarge 5" xfId="36" builtinId="46" customBuiltin="1"/>
    <cellStyle name="20 % - uthevingsfarge 6" xfId="40" builtinId="50" customBuiltin="1"/>
    <cellStyle name="40 % - uthevingsfarge 1" xfId="21" builtinId="31" customBuiltin="1"/>
    <cellStyle name="40 % - uthevingsfarge 2" xfId="25" builtinId="35" customBuiltin="1"/>
    <cellStyle name="40 % - uthevingsfarge 3" xfId="29" builtinId="39" customBuiltin="1"/>
    <cellStyle name="40 % - uthevingsfarge 4" xfId="33" builtinId="43" customBuiltin="1"/>
    <cellStyle name="40 % - uthevingsfarge 5" xfId="37" builtinId="47" customBuiltin="1"/>
    <cellStyle name="40 % - uthevingsfarge 6" xfId="41" builtinId="51" customBuiltin="1"/>
    <cellStyle name="60 % - uthevingsfarge 1" xfId="22" builtinId="32" customBuiltin="1"/>
    <cellStyle name="60 % - uthevingsfarge 2" xfId="26" builtinId="36" customBuiltin="1"/>
    <cellStyle name="60 % - uthevingsfarge 3" xfId="30" builtinId="40" customBuiltin="1"/>
    <cellStyle name="60 % - uthevingsfarge 4" xfId="34" builtinId="44" customBuiltin="1"/>
    <cellStyle name="60 % - uthevingsfarge 5" xfId="38" builtinId="48" customBuiltin="1"/>
    <cellStyle name="60 % -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21" sqref="E21"/>
    </sheetView>
  </sheetViews>
  <sheetFormatPr baseColWidth="10" defaultRowHeight="15" x14ac:dyDescent="0.25"/>
  <cols>
    <col min="1" max="1" width="56.5703125" bestFit="1" customWidth="1"/>
    <col min="2" max="2" width="11.42578125" style="1"/>
  </cols>
  <sheetData>
    <row r="1" spans="1:7" x14ac:dyDescent="0.25">
      <c r="A1" t="s">
        <v>19</v>
      </c>
    </row>
    <row r="3" spans="1:7" x14ac:dyDescent="0.25">
      <c r="A3" s="2" t="s">
        <v>4</v>
      </c>
      <c r="D3" s="4" t="s">
        <v>15</v>
      </c>
      <c r="E3" s="4"/>
    </row>
    <row r="4" spans="1:7" x14ac:dyDescent="0.25">
      <c r="D4" s="7">
        <v>2019</v>
      </c>
      <c r="E4" s="7">
        <v>2018</v>
      </c>
    </row>
    <row r="5" spans="1:7" x14ac:dyDescent="0.25">
      <c r="A5" s="9" t="s">
        <v>0</v>
      </c>
      <c r="B5" s="1">
        <v>290000</v>
      </c>
      <c r="C5" s="9"/>
      <c r="D5" s="5"/>
      <c r="E5" s="5">
        <f>529640-40000-200000</f>
        <v>289640</v>
      </c>
      <c r="F5" s="5"/>
      <c r="G5" s="5"/>
    </row>
    <row r="6" spans="1:7" x14ac:dyDescent="0.25">
      <c r="A6" s="10" t="s">
        <v>10</v>
      </c>
      <c r="B6" s="11">
        <v>250000</v>
      </c>
      <c r="C6" s="10"/>
      <c r="D6" s="12"/>
      <c r="E6" s="12">
        <v>200000</v>
      </c>
      <c r="F6" s="5"/>
      <c r="G6" s="5"/>
    </row>
    <row r="7" spans="1:7" x14ac:dyDescent="0.25">
      <c r="A7" s="13" t="s">
        <v>11</v>
      </c>
      <c r="B7" s="14">
        <v>40000</v>
      </c>
      <c r="C7" s="13"/>
      <c r="D7" s="15"/>
      <c r="E7" s="15">
        <f>40000-5000</f>
        <v>35000</v>
      </c>
      <c r="F7" s="5"/>
      <c r="G7" s="5"/>
    </row>
    <row r="8" spans="1:7" s="2" customFormat="1" x14ac:dyDescent="0.25">
      <c r="A8" s="2" t="s">
        <v>3</v>
      </c>
      <c r="B8" s="3">
        <f>SUM(B5:B7)</f>
        <v>580000</v>
      </c>
      <c r="D8" s="6"/>
      <c r="E8" s="6">
        <f>SUM(E5:E7)</f>
        <v>524640</v>
      </c>
      <c r="F8" s="6"/>
      <c r="G8" s="6"/>
    </row>
    <row r="9" spans="1:7" x14ac:dyDescent="0.25">
      <c r="A9" s="9"/>
      <c r="C9" s="9"/>
      <c r="D9" s="5"/>
      <c r="E9" s="5"/>
      <c r="F9" s="5"/>
      <c r="G9" s="5"/>
    </row>
    <row r="10" spans="1:7" x14ac:dyDescent="0.25">
      <c r="A10" s="9" t="s">
        <v>7</v>
      </c>
      <c r="B10" s="1">
        <v>40000</v>
      </c>
      <c r="C10" s="9"/>
      <c r="D10" s="5"/>
      <c r="E10" s="1">
        <v>40000</v>
      </c>
      <c r="F10" s="5"/>
      <c r="G10" s="5"/>
    </row>
    <row r="11" spans="1:7" x14ac:dyDescent="0.25">
      <c r="A11" s="9" t="s">
        <v>9</v>
      </c>
      <c r="B11" s="1">
        <v>30000</v>
      </c>
      <c r="C11" s="9"/>
      <c r="D11" s="5"/>
      <c r="E11" s="1">
        <v>30000</v>
      </c>
      <c r="F11" s="5"/>
      <c r="G11" s="5"/>
    </row>
    <row r="12" spans="1:7" s="8" customFormat="1" x14ac:dyDescent="0.25">
      <c r="A12" s="13" t="s">
        <v>8</v>
      </c>
      <c r="B12" s="14">
        <v>115000</v>
      </c>
      <c r="C12" s="13"/>
      <c r="D12" s="15"/>
      <c r="E12" s="15">
        <f>134000-21000</f>
        <v>113000</v>
      </c>
      <c r="F12" s="5"/>
      <c r="G12" s="5"/>
    </row>
    <row r="13" spans="1:7" s="2" customFormat="1" x14ac:dyDescent="0.25">
      <c r="A13" s="2" t="s">
        <v>5</v>
      </c>
      <c r="B13" s="3">
        <f>SUM(B10:B12)</f>
        <v>185000</v>
      </c>
      <c r="D13" s="6"/>
      <c r="E13" s="6">
        <f>SUM(E10:E12)</f>
        <v>183000</v>
      </c>
      <c r="F13" s="6"/>
      <c r="G13" s="6"/>
    </row>
    <row r="14" spans="1:7" x14ac:dyDescent="0.25">
      <c r="A14" s="9"/>
      <c r="C14" s="9"/>
      <c r="D14" s="5"/>
      <c r="E14" s="5"/>
      <c r="F14" s="5"/>
      <c r="G14" s="5"/>
    </row>
    <row r="15" spans="1:7" x14ac:dyDescent="0.25">
      <c r="A15" s="9" t="s">
        <v>14</v>
      </c>
      <c r="B15" s="1">
        <v>60000</v>
      </c>
      <c r="C15" s="9"/>
      <c r="D15" s="5"/>
      <c r="E15" s="5">
        <f>48750+5100</f>
        <v>53850</v>
      </c>
      <c r="F15" s="5"/>
      <c r="G15" s="5"/>
    </row>
    <row r="16" spans="1:7" x14ac:dyDescent="0.25">
      <c r="A16" s="9" t="s">
        <v>16</v>
      </c>
      <c r="B16" s="1">
        <v>10000</v>
      </c>
      <c r="C16" s="9"/>
      <c r="D16" s="5"/>
      <c r="E16" s="5">
        <v>9000</v>
      </c>
      <c r="F16" s="5"/>
      <c r="G16" s="5"/>
    </row>
    <row r="17" spans="1:7" x14ac:dyDescent="0.25">
      <c r="A17" s="9" t="s">
        <v>13</v>
      </c>
      <c r="B17" s="1">
        <v>100000</v>
      </c>
      <c r="C17" s="9"/>
      <c r="D17" s="5"/>
      <c r="E17" s="5">
        <v>110000</v>
      </c>
      <c r="F17" s="5"/>
      <c r="G17" s="5"/>
    </row>
    <row r="18" spans="1:7" x14ac:dyDescent="0.25">
      <c r="A18" s="9" t="s">
        <v>17</v>
      </c>
      <c r="B18" s="1">
        <v>10000</v>
      </c>
      <c r="C18" s="9"/>
      <c r="D18" s="5"/>
      <c r="E18" s="5">
        <f>382273-241022-110000-1</f>
        <v>31250</v>
      </c>
      <c r="F18" s="5"/>
      <c r="G18" s="5"/>
    </row>
    <row r="19" spans="1:7" x14ac:dyDescent="0.25">
      <c r="A19" s="9" t="s">
        <v>1</v>
      </c>
      <c r="B19" s="1">
        <v>30000</v>
      </c>
      <c r="C19" s="9"/>
      <c r="D19" s="5"/>
      <c r="E19" s="5">
        <f>5100+16200+2800+1050</f>
        <v>25150</v>
      </c>
      <c r="F19" s="5"/>
      <c r="G19" s="5"/>
    </row>
    <row r="20" spans="1:7" x14ac:dyDescent="0.25">
      <c r="A20" t="s">
        <v>12</v>
      </c>
      <c r="B20" s="1">
        <v>140000</v>
      </c>
      <c r="D20" s="5"/>
      <c r="E20" s="5">
        <f>-19900+95690+11800+2650+12300</f>
        <v>102540</v>
      </c>
      <c r="F20" s="5"/>
      <c r="G20" s="5"/>
    </row>
    <row r="21" spans="1:7" x14ac:dyDescent="0.25">
      <c r="A21" s="16" t="s">
        <v>18</v>
      </c>
      <c r="B21" s="14">
        <v>10000</v>
      </c>
      <c r="C21" s="16"/>
      <c r="D21" s="15"/>
      <c r="E21" s="15">
        <v>10660</v>
      </c>
      <c r="F21" s="5"/>
      <c r="G21" s="5"/>
    </row>
    <row r="22" spans="1:7" s="2" customFormat="1" x14ac:dyDescent="0.25">
      <c r="A22" s="2" t="s">
        <v>6</v>
      </c>
      <c r="B22" s="3">
        <f>SUM(B15:B21)</f>
        <v>360000</v>
      </c>
      <c r="D22" s="6"/>
      <c r="E22" s="6">
        <f>SUM(E15:E21)</f>
        <v>342450</v>
      </c>
      <c r="F22" s="6"/>
      <c r="G22" s="6"/>
    </row>
    <row r="23" spans="1:7" x14ac:dyDescent="0.25">
      <c r="D23" s="5"/>
      <c r="E23" s="5"/>
      <c r="F23" s="5"/>
      <c r="G23" s="5"/>
    </row>
    <row r="24" spans="1:7" x14ac:dyDescent="0.25">
      <c r="A24" t="s">
        <v>2</v>
      </c>
      <c r="B24" s="1">
        <v>2000</v>
      </c>
      <c r="D24" s="5"/>
      <c r="E24" s="5">
        <v>1900</v>
      </c>
      <c r="F24" s="5"/>
      <c r="G24" s="5"/>
    </row>
    <row r="25" spans="1:7" x14ac:dyDescent="0.25">
      <c r="D25" s="5"/>
      <c r="E25" s="5"/>
      <c r="F25" s="5"/>
      <c r="G25" s="5"/>
    </row>
    <row r="26" spans="1:7" s="2" customFormat="1" x14ac:dyDescent="0.25">
      <c r="A26" s="2" t="s">
        <v>15</v>
      </c>
      <c r="B26" s="3">
        <f>B8-B13-B22+B24</f>
        <v>37000</v>
      </c>
      <c r="C26" s="3"/>
      <c r="D26" s="3"/>
      <c r="E26" s="3">
        <f t="shared" ref="C26:E26" si="0">E8-E13-E22+E24</f>
        <v>1090</v>
      </c>
      <c r="F26" s="6"/>
      <c r="G26" s="6"/>
    </row>
    <row r="27" spans="1:7" x14ac:dyDescent="0.25">
      <c r="D27" s="5"/>
      <c r="E27" s="5"/>
      <c r="F27" s="5"/>
      <c r="G27" s="5"/>
    </row>
    <row r="28" spans="1:7" x14ac:dyDescent="0.25">
      <c r="D28" s="5"/>
      <c r="E28" s="5"/>
      <c r="F28" s="5"/>
      <c r="G28" s="5"/>
    </row>
    <row r="29" spans="1:7" x14ac:dyDescent="0.25">
      <c r="D29" s="5"/>
      <c r="E29" s="5"/>
      <c r="F29" s="5"/>
      <c r="G29" s="5"/>
    </row>
    <row r="30" spans="1:7" x14ac:dyDescent="0.25">
      <c r="D30" s="5"/>
      <c r="E30" s="5"/>
      <c r="F30" s="5"/>
      <c r="G30" s="5"/>
    </row>
    <row r="31" spans="1:7" x14ac:dyDescent="0.25">
      <c r="A31" t="s">
        <v>20</v>
      </c>
      <c r="D31" s="5"/>
      <c r="E31" s="5"/>
      <c r="F31" s="5"/>
      <c r="G31" s="5"/>
    </row>
    <row r="32" spans="1:7" x14ac:dyDescent="0.25">
      <c r="D32" s="5"/>
      <c r="E32" s="5"/>
      <c r="F32" s="5"/>
      <c r="G32" s="5"/>
    </row>
    <row r="33" spans="4:7" x14ac:dyDescent="0.25">
      <c r="D33" s="5"/>
      <c r="E33" s="5"/>
      <c r="F33" s="5"/>
      <c r="G33" s="5"/>
    </row>
    <row r="34" spans="4:7" x14ac:dyDescent="0.25">
      <c r="D34" s="5"/>
      <c r="E34" s="5"/>
      <c r="F34" s="5"/>
      <c r="G34" s="5"/>
    </row>
  </sheetData>
  <mergeCells count="1">
    <mergeCell ref="D3:E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&amp;LNorsk Legevaktforum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Resultatbudsjett - (2019)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Jannicke Hansen</dc:creator>
  <cp:lastModifiedBy>Jannicke Hansen</cp:lastModifiedBy>
  <dcterms:created xsi:type="dcterms:W3CDTF">2019-08-05T14:00:57Z</dcterms:created>
  <dcterms:modified xsi:type="dcterms:W3CDTF">2019-08-27T11:48:36Z</dcterms:modified>
</cp:coreProperties>
</file>